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3040" windowHeight="90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<sst xmlns="http://schemas.openxmlformats.org/spreadsheetml/2006/main" count="356" uniqueCount="248">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</sst>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
      <selection activeCell="C14" sqref="C14"/>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0" activePane="bottomLeft" state="frozen"/>
      <selection pane="topLeft" activeCell="A1" sqref="A1"/>
      <selection pane="bottomLeft" activeCell="C97" sqref="C9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0.3333333333333333</v>
      </c>
    </row>
    <row r="18" spans="1:6" ht="15">
      <c r="A18" s="17" t="s">
        <v>29</v>
      </c>
      <c r="B18" s="16" t="s">
        <v>27</v>
      </c>
      <c r="C18" s="79" t="s">
        <v>5</v>
      </c>
      <c r="F18" s="32">
        <f>+VALUE(A25)</f>
        <v>1</v>
      </c>
    </row>
    <row r="19" spans="1:6" ht="45">
      <c r="A19" s="17" t="s">
        <v>30</v>
      </c>
      <c r="B19" s="16" t="s">
        <v>33</v>
      </c>
      <c r="C19" s="79" t="s">
        <v>6</v>
      </c>
      <c r="F19" s="32">
        <f>+VALUE(A32)</f>
        <v>0.25</v>
      </c>
    </row>
    <row r="20" spans="1:6" ht="30">
      <c r="A20" s="17" t="s">
        <v>31</v>
      </c>
      <c r="B20" s="16" t="s">
        <v>28</v>
      </c>
      <c r="C20" s="79" t="s">
        <v>6</v>
      </c>
      <c r="F20" s="32">
        <f>+VALUE(A36)</f>
        <v>0.75</v>
      </c>
    </row>
    <row r="21" spans="1:6" ht="24.75" customHeight="1">
      <c r="A21" s="101">
        <f>_xlfn.IFERROR((COUNTIF(C18:C20,"Da")+(COUNTIF(C18:C20,"Djelomično")/2))/((COUNTIF(C18:C20,"Da")+COUNTIF(C18:C20,"Ne")+COUNTIF(C18:C20,"Djelomično"))),"Nije primjenjivo")</f>
        <v>0.3333333333333333</v>
      </c>
      <c r="B21" s="102"/>
      <c r="C21" s="103"/>
      <c r="F21" s="32">
        <f>+VALUE(A51)</f>
        <v>1</v>
      </c>
    </row>
    <row r="22" spans="1:6" ht="24.75" customHeight="1">
      <c r="A22" s="28" t="s">
        <v>147</v>
      </c>
      <c r="B22" s="105" t="s">
        <v>32</v>
      </c>
      <c r="C22" s="106"/>
      <c r="F22" s="32">
        <f>+VALUE(A57)</f>
        <v>0.875</v>
      </c>
    </row>
    <row r="23" spans="1:6" ht="30">
      <c r="A23" s="15" t="s">
        <v>34</v>
      </c>
      <c r="B23" s="10" t="s">
        <v>36</v>
      </c>
      <c r="C23" s="79" t="s">
        <v>5</v>
      </c>
      <c r="F23" s="32">
        <f>+VALUE(A65)</f>
        <v>0.8333333333333334</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0.875</v>
      </c>
    </row>
    <row r="28" spans="1:6" ht="30">
      <c r="A28" s="15" t="s">
        <v>42</v>
      </c>
      <c r="B28" s="10" t="s">
        <v>44</v>
      </c>
      <c r="C28" s="79" t="s">
        <v>5</v>
      </c>
      <c r="F28" s="32">
        <f>+VALUE(A106)</f>
        <v>0</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5">
      <c r="A33" s="29" t="s">
        <v>49</v>
      </c>
      <c r="B33" s="107" t="s">
        <v>79</v>
      </c>
      <c r="C33" s="108"/>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227</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227</v>
      </c>
    </row>
    <row r="60" spans="1:3" ht="30">
      <c r="A60" s="15" t="s">
        <v>94</v>
      </c>
      <c r="B60" s="10" t="s">
        <v>88</v>
      </c>
      <c r="C60" s="79" t="s">
        <v>5</v>
      </c>
    </row>
    <row r="61" spans="1:3" ht="30">
      <c r="A61" s="15" t="s">
        <v>95</v>
      </c>
      <c r="B61" s="10" t="s">
        <v>89</v>
      </c>
      <c r="C61" s="79" t="s">
        <v>5</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0.8333333333333334</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0.6875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1"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0.3333333333333333</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0.8333333333333334</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0.875</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0.6875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6">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Davorka Nose</cp:lastModifiedBy>
  <cp:lastPrinted>2023-11-17T10:42:04Z</cp:lastPrinted>
  <dcterms:created xsi:type="dcterms:W3CDTF">2012-05-21T15:07:27Z</dcterms:created>
  <dcterms:modified xsi:type="dcterms:W3CDTF">2023-11-17T11:18:16Z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